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Business\01.Zakázky\1.Akce\A-KR-20-03_Mendel Design Lab_Pelikan\7.DPS VZT\1.dwg\2020.05.29_MDL_DPS VZT v dwg\"/>
    </mc:Choice>
  </mc:AlternateContent>
  <bookViews>
    <workbookView xWindow="-375" yWindow="45" windowWidth="18255" windowHeight="11940" tabRatio="550"/>
  </bookViews>
  <sheets>
    <sheet name="TM" sheetId="1" r:id="rId1"/>
    <sheet name="List2" sheetId="5" r:id="rId2"/>
  </sheets>
  <definedNames>
    <definedName name="_xlnm.Print_Titles" localSheetId="0">TM!$1:$10</definedName>
    <definedName name="_xlnm.Print_Area" localSheetId="0">TM!$B$2:$P$37</definedName>
  </definedNames>
  <calcPr calcId="152511"/>
</workbook>
</file>

<file path=xl/calcChain.xml><?xml version="1.0" encoding="utf-8"?>
<calcChain xmlns="http://schemas.openxmlformats.org/spreadsheetml/2006/main">
  <c r="J19" i="1" l="1"/>
  <c r="K34" i="1" l="1"/>
  <c r="J34" i="1"/>
  <c r="J21" i="1"/>
  <c r="J15" i="1"/>
  <c r="K23" i="1"/>
  <c r="J14" i="1"/>
  <c r="K33" i="1" l="1"/>
  <c r="J32" i="1"/>
  <c r="J33" i="1"/>
  <c r="K22" i="1"/>
  <c r="K20" i="1"/>
  <c r="K19" i="1"/>
  <c r="K18" i="1"/>
  <c r="K17" i="1"/>
  <c r="K16" i="1"/>
  <c r="K13" i="1"/>
  <c r="K36" i="1" l="1"/>
  <c r="J31" i="1"/>
  <c r="J12" i="1"/>
  <c r="F34" i="1"/>
  <c r="F33" i="1"/>
  <c r="F32" i="1"/>
  <c r="F31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J36" i="1" l="1"/>
  <c r="L36" i="1" s="1"/>
  <c r="M36" i="1" s="1"/>
  <c r="J26" i="1"/>
  <c r="K26" i="1"/>
  <c r="L26" i="1" l="1"/>
  <c r="M26" i="1" s="1"/>
</calcChain>
</file>

<file path=xl/sharedStrings.xml><?xml version="1.0" encoding="utf-8"?>
<sst xmlns="http://schemas.openxmlformats.org/spreadsheetml/2006/main" count="107" uniqueCount="72">
  <si>
    <t>Poznámka</t>
  </si>
  <si>
    <t>Číslo místnosti</t>
  </si>
  <si>
    <t>Plocha  m2</t>
  </si>
  <si>
    <t>Celkový přívod vzduchu              m3/hod</t>
  </si>
  <si>
    <t>Celkový odvod vzduchu    m3/hod</t>
  </si>
  <si>
    <t>Název místnosti</t>
  </si>
  <si>
    <t>Výška            m</t>
  </si>
  <si>
    <t>Jmenovité množství vzduchu    na osobu                m3/hod</t>
  </si>
  <si>
    <t>Vypracoval: Ing.Petr Kromus</t>
  </si>
  <si>
    <t>Popis místností</t>
  </si>
  <si>
    <t>Objem  m3</t>
  </si>
  <si>
    <t>přívod</t>
  </si>
  <si>
    <t>Distribuce vzduchu</t>
  </si>
  <si>
    <t>odvod</t>
  </si>
  <si>
    <t>Typ VZT jednotky</t>
  </si>
  <si>
    <t xml:space="preserve">001.2-Tabulka místností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</si>
  <si>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</si>
  <si>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</si>
  <si>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</si>
  <si>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</si>
  <si>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</si>
  <si>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</si>
  <si>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</si>
  <si>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</si>
  <si>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</si>
  <si>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</si>
  <si>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</si>
  <si>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</si>
  <si>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</si>
  <si>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</si>
  <si>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výstavní prostor s barem</t>
  </si>
  <si>
    <t>sklad</t>
  </si>
  <si>
    <t>šatna-personál</t>
  </si>
  <si>
    <t>chodba</t>
  </si>
  <si>
    <t>odpady</t>
  </si>
  <si>
    <t>WC-personál-kabina</t>
  </si>
  <si>
    <t>technická místnost</t>
  </si>
  <si>
    <t>WC ženy+imobilní</t>
  </si>
  <si>
    <t>WC muži-kabina</t>
  </si>
  <si>
    <t>úklidová místnost</t>
  </si>
  <si>
    <t>prostor pod schodištěm</t>
  </si>
  <si>
    <t>Podlaží -1. NP</t>
  </si>
  <si>
    <t>Podlaží -2. NP</t>
  </si>
  <si>
    <t>2.01</t>
  </si>
  <si>
    <t>2.02</t>
  </si>
  <si>
    <t>2.03</t>
  </si>
  <si>
    <t>2.04</t>
  </si>
  <si>
    <t>2.05</t>
  </si>
  <si>
    <t>2.06</t>
  </si>
  <si>
    <t>schodiště</t>
  </si>
  <si>
    <t>hala</t>
  </si>
  <si>
    <t>kuchyňka</t>
  </si>
  <si>
    <t>kancelář</t>
  </si>
  <si>
    <t>showroom</t>
  </si>
  <si>
    <t>střešní terasa</t>
  </si>
  <si>
    <t>_</t>
  </si>
  <si>
    <t>přívod       odvod</t>
  </si>
  <si>
    <t>Celkem 1.NP</t>
  </si>
  <si>
    <t>Celkem 2.NP</t>
  </si>
  <si>
    <t>Počet               osob,        skříně,              umyvadel,             mís WC,       výlevek</t>
  </si>
  <si>
    <t>WC personál-předsíň</t>
  </si>
  <si>
    <t>WC muži-předsíň</t>
  </si>
  <si>
    <t>Zařízení 1-Větrání 1.NP a 2.NP</t>
  </si>
  <si>
    <t>Max.průřez VZT potrubí  m2</t>
  </si>
  <si>
    <t>Max. rozměry VZT potrubí A*B              mm</t>
  </si>
  <si>
    <t xml:space="preserve">Max. šířka VZT potrubí  o výšce 0.2    m            </t>
  </si>
  <si>
    <t>280x200</t>
  </si>
  <si>
    <t>Akce: MO Mendel Design Lab Brno</t>
  </si>
  <si>
    <t>Profese: D1.4.6 Vzduchotechnická zařízení včetně chlazení</t>
  </si>
  <si>
    <t>Datum: 2020.05.29</t>
  </si>
  <si>
    <t>Stupeň projektu: DPS VZT</t>
  </si>
  <si>
    <t xml:space="preserve">Přívodní a odvodní plochá jednotka s rekuperací tepla                ve venkovním provedení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</si>
</sst>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/>
    <xf numFmtId="1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2" fontId="2" fillId="0" borderId="3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/>
    </xf>
    <xf numFmtId="0" fontId="2" fillId="2" borderId="6" xfId="0" applyFont="1" applyFill="1" applyBorder="1" applyAlignment="1"/>
    <xf numFmtId="4" fontId="1" fillId="2" borderId="6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2" borderId="0" xfId="0" applyFont="1" applyFill="1" applyBorder="1" applyAlignment="1"/>
    <xf numFmtId="4" fontId="2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5" xfId="0" applyFont="1" applyFill="1" applyBorder="1" applyAlignment="1"/>
    <xf numFmtId="4" fontId="2" fillId="2" borderId="5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2" fontId="1" fillId="2" borderId="21" xfId="0" applyNumberFormat="1" applyFont="1" applyFill="1" applyBorder="1" applyAlignment="1">
      <alignment horizontal="center"/>
    </xf>
    <xf numFmtId="1" fontId="1" fillId="2" borderId="22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2" fillId="2" borderId="6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1" fillId="2" borderId="23" xfId="0" applyNumberFormat="1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/>
    </xf>
    <xf numFmtId="2" fontId="1" fillId="2" borderId="22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2" fillId="2" borderId="11" xfId="0" applyFont="1" applyFill="1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/>
    </xf>
    <xf numFmtId="1" fontId="1" fillId="2" borderId="26" xfId="0" applyNumberFormat="1" applyFont="1" applyFill="1" applyBorder="1" applyAlignment="1">
      <alignment horizontal="center"/>
    </xf>
    <xf numFmtId="1" fontId="1" fillId="2" borderId="21" xfId="0" applyNumberFormat="1" applyFont="1" applyFill="1" applyBorder="1" applyAlignment="1">
      <alignment horizontal="center"/>
    </xf>
    <xf numFmtId="1" fontId="1" fillId="2" borderId="14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1" fontId="1" fillId="0" borderId="2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49" fontId="1" fillId="2" borderId="15" xfId="0" applyNumberFormat="1" applyFont="1" applyFill="1" applyBorder="1" applyAlignment="1"/>
    <xf numFmtId="49" fontId="1" fillId="2" borderId="13" xfId="0" applyNumberFormat="1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0" borderId="30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wrapText="1"/>
    </xf>
    <xf numFmtId="1" fontId="2" fillId="0" borderId="0" xfId="0" applyNumberFormat="1" applyFont="1" applyFill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1" fontId="2" fillId="2" borderId="0" xfId="0" applyNumberFormat="1" applyFont="1" applyFill="1" applyBorder="1" applyAlignment="1">
      <alignment horizontal="center" wrapText="1"/>
    </xf>
    <xf numFmtId="1" fontId="2" fillId="2" borderId="5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1" fillId="2" borderId="3" xfId="0" applyFont="1" applyFill="1" applyBorder="1" applyAlignment="1">
      <alignment horizontal="left"/>
    </xf>
    <xf numFmtId="49" fontId="1" fillId="2" borderId="16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19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/>
    </xf>
    <xf numFmtId="1" fontId="1" fillId="2" borderId="17" xfId="0" applyNumberFormat="1" applyFont="1" applyFill="1" applyBorder="1" applyAlignment="1">
      <alignment horizontal="center" wrapText="1"/>
    </xf>
    <xf numFmtId="1" fontId="1" fillId="2" borderId="24" xfId="0" applyNumberFormat="1" applyFont="1" applyFill="1" applyBorder="1" applyAlignment="1">
      <alignment horizontal="center"/>
    </xf>
    <xf numFmtId="1" fontId="1" fillId="2" borderId="17" xfId="0" applyNumberFormat="1" applyFont="1" applyFill="1" applyBorder="1" applyAlignment="1">
      <alignment horizontal="center"/>
    </xf>
    <xf numFmtId="0" fontId="1" fillId="2" borderId="21" xfId="0" applyFont="1" applyFill="1" applyBorder="1" applyAlignment="1">
      <alignment horizontal="left"/>
    </xf>
    <xf numFmtId="1" fontId="1" fillId="2" borderId="23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1" fillId="2" borderId="1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2" fontId="2" fillId="2" borderId="21" xfId="0" applyNumberFormat="1" applyFont="1" applyFill="1" applyBorder="1" applyAlignment="1">
      <alignment horizontal="center"/>
    </xf>
    <xf numFmtId="1" fontId="1" fillId="2" borderId="19" xfId="0" applyNumberFormat="1" applyFont="1" applyFill="1" applyBorder="1" applyAlignment="1">
      <alignment horizontal="center" wrapText="1"/>
    </xf>
    <xf numFmtId="1" fontId="2" fillId="0" borderId="31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1" fontId="2" fillId="0" borderId="24" xfId="0" applyNumberFormat="1" applyFont="1" applyFill="1" applyBorder="1" applyAlignment="1">
      <alignment horizontal="center" vertical="center"/>
    </xf>
    <xf numFmtId="1" fontId="2" fillId="0" borderId="1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1" fillId="2" borderId="21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25" zoomScale="75" zoomScaleNormal="75" zoomScaleSheetLayoutView="100" workbookViewId="0">
      <selection activeCell="N37" sqref="N37"/>
    </sheetView>
  </sheetViews>
  <sheetFormatPr defaultColWidth="8.85546875" defaultRowHeight="12.75" x14ac:dyDescent="0.2"/>
  <cols>
    <col min="1" max="1" width="3.7109375" style="3" customWidth="1"/>
    <col min="2" max="2" width="20.5703125" style="63" customWidth="1"/>
    <col min="3" max="3" width="28.140625" style="3" customWidth="1"/>
    <col min="4" max="5" width="8.5703125" style="4" customWidth="1"/>
    <col min="6" max="6" width="8" style="4" customWidth="1"/>
    <col min="7" max="7" width="15.28515625" style="34" customWidth="1"/>
    <col min="8" max="8" width="11.5703125" style="4" customWidth="1"/>
    <col min="9" max="9" width="11" style="75" customWidth="1"/>
    <col min="10" max="10" width="13.7109375" style="4" customWidth="1"/>
    <col min="11" max="11" width="12.42578125" style="4" customWidth="1"/>
    <col min="12" max="12" width="12.42578125" style="95" customWidth="1"/>
    <col min="13" max="14" width="14.140625" style="4" customWidth="1"/>
    <col min="15" max="15" width="31.85546875" style="4" customWidth="1"/>
    <col min="16" max="16" width="22.42578125" style="44" customWidth="1"/>
    <col min="17" max="16384" width="8.85546875" style="3"/>
  </cols>
  <sheetData>
    <row r="1" spans="1:16" ht="18" customHeight="1" thickBot="1" x14ac:dyDescent="0.25">
      <c r="A1" s="1"/>
      <c r="B1" s="56"/>
      <c r="C1" s="1"/>
      <c r="D1" s="2"/>
      <c r="E1" s="2"/>
      <c r="F1" s="2"/>
      <c r="G1" s="30"/>
      <c r="H1" s="2"/>
      <c r="I1" s="69"/>
      <c r="J1" s="2"/>
      <c r="K1" s="2"/>
      <c r="L1" s="87"/>
      <c r="M1" s="2"/>
      <c r="N1" s="2"/>
      <c r="O1" s="2"/>
      <c r="P1" s="39"/>
    </row>
    <row r="2" spans="1:16" ht="26.25" customHeight="1" x14ac:dyDescent="0.2">
      <c r="A2" s="1"/>
      <c r="B2" s="57" t="s">
        <v>67</v>
      </c>
      <c r="C2" s="13"/>
      <c r="D2" s="14"/>
      <c r="E2" s="14"/>
      <c r="F2" s="15"/>
      <c r="G2" s="31"/>
      <c r="H2" s="15"/>
      <c r="I2" s="70"/>
      <c r="J2" s="16"/>
      <c r="K2" s="16"/>
      <c r="L2" s="88"/>
      <c r="M2" s="16"/>
      <c r="N2" s="16"/>
      <c r="O2" s="16"/>
      <c r="P2" s="40"/>
    </row>
    <row r="3" spans="1:16" ht="23.25" customHeight="1" x14ac:dyDescent="0.2">
      <c r="A3" s="1"/>
      <c r="B3" s="58" t="s">
        <v>68</v>
      </c>
      <c r="C3" s="17"/>
      <c r="D3" s="18"/>
      <c r="E3" s="18"/>
      <c r="F3" s="19"/>
      <c r="G3" s="32"/>
      <c r="H3" s="19"/>
      <c r="I3" s="71"/>
      <c r="J3" s="20"/>
      <c r="K3" s="20"/>
      <c r="L3" s="89"/>
      <c r="M3" s="20"/>
      <c r="N3" s="20"/>
      <c r="O3" s="20"/>
      <c r="P3" s="41"/>
    </row>
    <row r="4" spans="1:16" ht="23.25" customHeight="1" x14ac:dyDescent="0.2">
      <c r="A4" s="1"/>
      <c r="B4" s="58" t="s">
        <v>70</v>
      </c>
      <c r="C4" s="17"/>
      <c r="D4" s="18"/>
      <c r="E4" s="18"/>
      <c r="F4" s="19"/>
      <c r="G4" s="32"/>
      <c r="H4" s="19"/>
      <c r="I4" s="71"/>
      <c r="J4" s="20"/>
      <c r="K4" s="20"/>
      <c r="L4" s="89"/>
      <c r="M4" s="20"/>
      <c r="N4" s="20"/>
      <c r="O4" s="20"/>
      <c r="P4" s="41"/>
    </row>
    <row r="5" spans="1:16" ht="24" customHeight="1" x14ac:dyDescent="0.2">
      <c r="A5" s="1"/>
      <c r="B5" s="58" t="s">
        <v>15</v>
      </c>
      <c r="C5" s="17"/>
      <c r="D5" s="18"/>
      <c r="E5" s="18"/>
      <c r="F5" s="19"/>
      <c r="G5" s="32"/>
      <c r="H5" s="19"/>
      <c r="I5" s="71"/>
      <c r="J5" s="19"/>
      <c r="K5" s="19"/>
      <c r="L5" s="90"/>
      <c r="M5" s="19"/>
      <c r="N5" s="19"/>
      <c r="O5" s="19"/>
      <c r="P5" s="41"/>
    </row>
    <row r="6" spans="1:16" ht="28.5" customHeight="1" x14ac:dyDescent="0.2">
      <c r="A6" s="1"/>
      <c r="B6" s="58" t="s">
        <v>69</v>
      </c>
      <c r="C6" s="17"/>
      <c r="D6" s="18"/>
      <c r="E6" s="18"/>
      <c r="F6" s="19"/>
      <c r="G6" s="32"/>
      <c r="H6" s="19"/>
      <c r="I6" s="71"/>
      <c r="J6" s="19"/>
      <c r="K6" s="19"/>
      <c r="L6" s="90"/>
      <c r="M6" s="19"/>
      <c r="N6" s="19"/>
      <c r="O6" s="19"/>
      <c r="P6" s="41"/>
    </row>
    <row r="7" spans="1:16" ht="29.25" customHeight="1" thickBot="1" x14ac:dyDescent="0.25">
      <c r="A7" s="1"/>
      <c r="B7" s="59" t="s">
        <v>8</v>
      </c>
      <c r="C7" s="21"/>
      <c r="D7" s="22"/>
      <c r="E7" s="22"/>
      <c r="F7" s="23"/>
      <c r="G7" s="33"/>
      <c r="H7" s="23"/>
      <c r="I7" s="72"/>
      <c r="J7" s="23"/>
      <c r="K7" s="23"/>
      <c r="L7" s="91"/>
      <c r="M7" s="23"/>
      <c r="N7" s="23"/>
      <c r="O7" s="23"/>
      <c r="P7" s="42"/>
    </row>
    <row r="8" spans="1:16" s="6" customFormat="1" ht="32.25" customHeight="1" thickBot="1" x14ac:dyDescent="0.25">
      <c r="A8" s="5"/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10"/>
    </row>
    <row r="9" spans="1:16" ht="27" customHeight="1" thickBot="1" x14ac:dyDescent="0.25">
      <c r="A9" s="1"/>
      <c r="B9" s="111" t="s">
        <v>9</v>
      </c>
      <c r="C9" s="112"/>
      <c r="D9" s="112"/>
      <c r="E9" s="113"/>
      <c r="F9" s="113"/>
      <c r="G9" s="45"/>
      <c r="H9" s="65"/>
      <c r="I9" s="73"/>
      <c r="J9" s="114" t="s">
        <v>62</v>
      </c>
      <c r="K9" s="115"/>
      <c r="L9" s="115"/>
      <c r="M9" s="115"/>
      <c r="N9" s="115"/>
      <c r="O9" s="115"/>
      <c r="P9" s="43"/>
    </row>
    <row r="10" spans="1:16" ht="90.75" customHeight="1" thickBot="1" x14ac:dyDescent="0.25">
      <c r="A10" s="1"/>
      <c r="B10" s="60" t="s">
        <v>1</v>
      </c>
      <c r="C10" s="24" t="s">
        <v>5</v>
      </c>
      <c r="D10" s="25" t="s">
        <v>2</v>
      </c>
      <c r="E10" s="26" t="s">
        <v>6</v>
      </c>
      <c r="F10" s="26" t="s">
        <v>10</v>
      </c>
      <c r="G10" s="49" t="s">
        <v>59</v>
      </c>
      <c r="H10" s="26" t="s">
        <v>7</v>
      </c>
      <c r="I10" s="66" t="s">
        <v>12</v>
      </c>
      <c r="J10" s="36" t="s">
        <v>3</v>
      </c>
      <c r="K10" s="26" t="s">
        <v>4</v>
      </c>
      <c r="L10" s="92" t="s">
        <v>63</v>
      </c>
      <c r="M10" s="26" t="s">
        <v>65</v>
      </c>
      <c r="N10" s="26" t="s">
        <v>64</v>
      </c>
      <c r="O10" s="26" t="s">
        <v>14</v>
      </c>
      <c r="P10" s="100" t="s">
        <v>0</v>
      </c>
    </row>
    <row r="11" spans="1:16" s="1" customFormat="1" ht="34.5" customHeight="1" x14ac:dyDescent="0.2">
      <c r="B11" s="61"/>
      <c r="C11" s="54" t="s">
        <v>41</v>
      </c>
      <c r="D11" s="50"/>
      <c r="E11" s="51"/>
      <c r="F11" s="51"/>
      <c r="G11" s="52"/>
      <c r="H11" s="51"/>
      <c r="I11" s="67"/>
      <c r="J11" s="53"/>
      <c r="K11" s="51"/>
      <c r="L11" s="93"/>
      <c r="M11" s="93"/>
      <c r="N11" s="93"/>
      <c r="O11" s="51"/>
      <c r="P11" s="101"/>
    </row>
    <row r="12" spans="1:16" s="8" customFormat="1" ht="28.5" customHeight="1" x14ac:dyDescent="0.2">
      <c r="A12" s="7"/>
      <c r="B12" s="55" t="s">
        <v>16</v>
      </c>
      <c r="C12" s="10" t="s">
        <v>30</v>
      </c>
      <c r="D12" s="11">
        <v>72.349999999999994</v>
      </c>
      <c r="E12" s="37">
        <v>2.69</v>
      </c>
      <c r="F12" s="37">
        <f>D12*E12</f>
        <v>194.62149999999997</v>
      </c>
      <c r="G12" s="9">
        <v>24</v>
      </c>
      <c r="H12" s="46">
        <v>30</v>
      </c>
      <c r="I12" s="74" t="s">
        <v>56</v>
      </c>
      <c r="J12" s="46">
        <f>G12*H12</f>
        <v>720</v>
      </c>
      <c r="K12" s="12">
        <v>560</v>
      </c>
      <c r="L12" s="94"/>
      <c r="M12" s="94"/>
      <c r="N12" s="94"/>
      <c r="O12" s="12"/>
      <c r="P12" s="68"/>
    </row>
    <row r="13" spans="1:16" s="8" customFormat="1" ht="28.5" customHeight="1" x14ac:dyDescent="0.2">
      <c r="A13" s="7"/>
      <c r="B13" s="55" t="s">
        <v>17</v>
      </c>
      <c r="C13" s="10" t="s">
        <v>31</v>
      </c>
      <c r="D13" s="11">
        <v>7.55</v>
      </c>
      <c r="E13" s="37">
        <v>2.69</v>
      </c>
      <c r="F13" s="37">
        <f t="shared" ref="F13:F24" si="0">D13*E13</f>
        <v>20.3095</v>
      </c>
      <c r="G13" s="9">
        <v>1</v>
      </c>
      <c r="H13" s="12">
        <v>30</v>
      </c>
      <c r="I13" s="68" t="s">
        <v>13</v>
      </c>
      <c r="J13" s="46">
        <v>0</v>
      </c>
      <c r="K13" s="12">
        <f>G13*H13</f>
        <v>30</v>
      </c>
      <c r="L13" s="94"/>
      <c r="M13" s="94"/>
      <c r="N13" s="94"/>
      <c r="O13" s="12"/>
      <c r="P13" s="68"/>
    </row>
    <row r="14" spans="1:16" s="8" customFormat="1" ht="28.5" customHeight="1" x14ac:dyDescent="0.2">
      <c r="A14" s="7"/>
      <c r="B14" s="55" t="s">
        <v>18</v>
      </c>
      <c r="C14" s="10" t="s">
        <v>32</v>
      </c>
      <c r="D14" s="11">
        <v>4.0999999999999996</v>
      </c>
      <c r="E14" s="37">
        <v>2.69</v>
      </c>
      <c r="F14" s="37">
        <f t="shared" si="0"/>
        <v>11.028999999999998</v>
      </c>
      <c r="G14" s="9">
        <v>4</v>
      </c>
      <c r="H14" s="12">
        <v>20</v>
      </c>
      <c r="I14" s="68" t="s">
        <v>11</v>
      </c>
      <c r="J14" s="46">
        <f>G14*H14</f>
        <v>80</v>
      </c>
      <c r="K14" s="12">
        <v>0</v>
      </c>
      <c r="L14" s="94"/>
      <c r="M14" s="94"/>
      <c r="N14" s="94"/>
      <c r="O14" s="12"/>
      <c r="P14" s="68"/>
    </row>
    <row r="15" spans="1:16" s="8" customFormat="1" ht="28.5" customHeight="1" x14ac:dyDescent="0.2">
      <c r="A15" s="7"/>
      <c r="B15" s="55" t="s">
        <v>19</v>
      </c>
      <c r="C15" s="10" t="s">
        <v>33</v>
      </c>
      <c r="D15" s="11">
        <v>2.7</v>
      </c>
      <c r="E15" s="37">
        <v>2.69</v>
      </c>
      <c r="F15" s="37">
        <f t="shared" si="0"/>
        <v>7.2629999999999999</v>
      </c>
      <c r="G15" s="9">
        <v>1</v>
      </c>
      <c r="H15" s="12">
        <v>30</v>
      </c>
      <c r="I15" s="68" t="s">
        <v>11</v>
      </c>
      <c r="J15" s="46">
        <f>G15*H15</f>
        <v>30</v>
      </c>
      <c r="K15" s="12">
        <v>0</v>
      </c>
      <c r="L15" s="94"/>
      <c r="M15" s="94"/>
      <c r="N15" s="94"/>
      <c r="O15" s="12"/>
      <c r="P15" s="68"/>
    </row>
    <row r="16" spans="1:16" s="8" customFormat="1" ht="28.5" customHeight="1" x14ac:dyDescent="0.2">
      <c r="A16" s="7"/>
      <c r="B16" s="55" t="s">
        <v>20</v>
      </c>
      <c r="C16" s="10" t="s">
        <v>34</v>
      </c>
      <c r="D16" s="11">
        <v>1.57</v>
      </c>
      <c r="E16" s="37">
        <v>2.69</v>
      </c>
      <c r="F16" s="37">
        <f t="shared" si="0"/>
        <v>4.2233000000000001</v>
      </c>
      <c r="G16" s="9">
        <v>1</v>
      </c>
      <c r="H16" s="12">
        <v>50</v>
      </c>
      <c r="I16" s="68" t="s">
        <v>13</v>
      </c>
      <c r="J16" s="46">
        <v>0</v>
      </c>
      <c r="K16" s="12">
        <f>G16*H16</f>
        <v>50</v>
      </c>
      <c r="L16" s="94"/>
      <c r="M16" s="94"/>
      <c r="N16" s="94"/>
      <c r="O16" s="12"/>
      <c r="P16" s="68"/>
    </row>
    <row r="17" spans="1:16" s="8" customFormat="1" ht="28.5" customHeight="1" x14ac:dyDescent="0.2">
      <c r="A17" s="7"/>
      <c r="B17" s="55" t="s">
        <v>21</v>
      </c>
      <c r="C17" s="10" t="s">
        <v>60</v>
      </c>
      <c r="D17" s="11">
        <v>1.55</v>
      </c>
      <c r="E17" s="37">
        <v>2.69</v>
      </c>
      <c r="F17" s="37">
        <f t="shared" si="0"/>
        <v>4.1695000000000002</v>
      </c>
      <c r="G17" s="9">
        <v>1</v>
      </c>
      <c r="H17" s="12">
        <v>25</v>
      </c>
      <c r="I17" s="68" t="s">
        <v>13</v>
      </c>
      <c r="J17" s="46">
        <v>0</v>
      </c>
      <c r="K17" s="12">
        <f>G17*H17</f>
        <v>25</v>
      </c>
      <c r="L17" s="94"/>
      <c r="M17" s="94"/>
      <c r="N17" s="94"/>
      <c r="O17" s="12"/>
      <c r="P17" s="68"/>
    </row>
    <row r="18" spans="1:16" s="8" customFormat="1" ht="28.5" customHeight="1" x14ac:dyDescent="0.2">
      <c r="A18" s="7"/>
      <c r="B18" s="55" t="s">
        <v>22</v>
      </c>
      <c r="C18" s="10" t="s">
        <v>35</v>
      </c>
      <c r="D18" s="11">
        <v>1.35</v>
      </c>
      <c r="E18" s="37">
        <v>2.69</v>
      </c>
      <c r="F18" s="37">
        <f t="shared" si="0"/>
        <v>3.6315</v>
      </c>
      <c r="G18" s="9">
        <v>1</v>
      </c>
      <c r="H18" s="12">
        <v>50</v>
      </c>
      <c r="I18" s="68" t="s">
        <v>13</v>
      </c>
      <c r="J18" s="46">
        <v>0</v>
      </c>
      <c r="K18" s="12">
        <f>G18*H18</f>
        <v>50</v>
      </c>
      <c r="L18" s="94"/>
      <c r="M18" s="94"/>
      <c r="N18" s="94"/>
      <c r="O18" s="12"/>
      <c r="P18" s="68"/>
    </row>
    <row r="19" spans="1:16" s="8" customFormat="1" ht="28.5" customHeight="1" x14ac:dyDescent="0.2">
      <c r="A19" s="7"/>
      <c r="B19" s="55" t="s">
        <v>23</v>
      </c>
      <c r="C19" s="10" t="s">
        <v>36</v>
      </c>
      <c r="D19" s="11">
        <v>4.95</v>
      </c>
      <c r="E19" s="37">
        <v>2.69</v>
      </c>
      <c r="F19" s="37">
        <f t="shared" si="0"/>
        <v>13.3155</v>
      </c>
      <c r="G19" s="9">
        <v>1</v>
      </c>
      <c r="H19" s="12">
        <v>30</v>
      </c>
      <c r="I19" s="74" t="s">
        <v>56</v>
      </c>
      <c r="J19" s="46">
        <f>G19*H19</f>
        <v>30</v>
      </c>
      <c r="K19" s="12">
        <f>G19*H19</f>
        <v>30</v>
      </c>
      <c r="L19" s="94"/>
      <c r="M19" s="94"/>
      <c r="N19" s="94"/>
      <c r="O19" s="12"/>
      <c r="P19" s="68"/>
    </row>
    <row r="20" spans="1:16" s="8" customFormat="1" ht="28.5" customHeight="1" x14ac:dyDescent="0.2">
      <c r="A20" s="7"/>
      <c r="B20" s="55" t="s">
        <v>24</v>
      </c>
      <c r="C20" s="10" t="s">
        <v>37</v>
      </c>
      <c r="D20" s="11">
        <v>4.1500000000000004</v>
      </c>
      <c r="E20" s="37">
        <v>2.69</v>
      </c>
      <c r="F20" s="37">
        <f t="shared" si="0"/>
        <v>11.163500000000001</v>
      </c>
      <c r="G20" s="9">
        <v>1</v>
      </c>
      <c r="H20" s="12">
        <v>50</v>
      </c>
      <c r="I20" s="68" t="s">
        <v>13</v>
      </c>
      <c r="J20" s="46">
        <v>0</v>
      </c>
      <c r="K20" s="12">
        <f>G20*H20</f>
        <v>50</v>
      </c>
      <c r="L20" s="94"/>
      <c r="M20" s="94"/>
      <c r="N20" s="94"/>
      <c r="O20" s="12"/>
      <c r="P20" s="68"/>
    </row>
    <row r="21" spans="1:16" s="8" customFormat="1" ht="28.5" customHeight="1" x14ac:dyDescent="0.2">
      <c r="A21" s="7"/>
      <c r="B21" s="55" t="s">
        <v>25</v>
      </c>
      <c r="C21" s="10" t="s">
        <v>33</v>
      </c>
      <c r="D21" s="11">
        <v>6.37</v>
      </c>
      <c r="E21" s="37">
        <v>2.69</v>
      </c>
      <c r="F21" s="37">
        <f t="shared" si="0"/>
        <v>17.135300000000001</v>
      </c>
      <c r="G21" s="9">
        <v>2</v>
      </c>
      <c r="H21" s="12">
        <v>30</v>
      </c>
      <c r="I21" s="68" t="s">
        <v>11</v>
      </c>
      <c r="J21" s="46">
        <f>G21*H21</f>
        <v>60</v>
      </c>
      <c r="K21" s="12">
        <v>0</v>
      </c>
      <c r="L21" s="94"/>
      <c r="M21" s="94"/>
      <c r="N21" s="94"/>
      <c r="O21" s="12"/>
      <c r="P21" s="68"/>
    </row>
    <row r="22" spans="1:16" s="8" customFormat="1" ht="28.5" customHeight="1" x14ac:dyDescent="0.2">
      <c r="A22" s="7"/>
      <c r="B22" s="55" t="s">
        <v>26</v>
      </c>
      <c r="C22" s="10" t="s">
        <v>61</v>
      </c>
      <c r="D22" s="11">
        <v>1.35</v>
      </c>
      <c r="E22" s="37">
        <v>2.69</v>
      </c>
      <c r="F22" s="37">
        <f t="shared" si="0"/>
        <v>3.6315</v>
      </c>
      <c r="G22" s="9">
        <v>1</v>
      </c>
      <c r="H22" s="12">
        <v>25</v>
      </c>
      <c r="I22" s="68" t="s">
        <v>13</v>
      </c>
      <c r="J22" s="46">
        <v>0</v>
      </c>
      <c r="K22" s="12">
        <f>G22*H22</f>
        <v>25</v>
      </c>
      <c r="L22" s="94"/>
      <c r="M22" s="94"/>
      <c r="N22" s="94"/>
      <c r="O22" s="12"/>
      <c r="P22" s="68"/>
    </row>
    <row r="23" spans="1:16" s="8" customFormat="1" ht="28.5" customHeight="1" x14ac:dyDescent="0.2">
      <c r="A23" s="7"/>
      <c r="B23" s="55" t="s">
        <v>27</v>
      </c>
      <c r="C23" s="10" t="s">
        <v>38</v>
      </c>
      <c r="D23" s="11">
        <v>1.48</v>
      </c>
      <c r="E23" s="37">
        <v>2.69</v>
      </c>
      <c r="F23" s="37">
        <f t="shared" si="0"/>
        <v>3.9811999999999999</v>
      </c>
      <c r="G23" s="9">
        <v>1</v>
      </c>
      <c r="H23" s="12">
        <v>50</v>
      </c>
      <c r="I23" s="68" t="s">
        <v>13</v>
      </c>
      <c r="J23" s="46">
        <v>0</v>
      </c>
      <c r="K23" s="12">
        <f>G23*H23</f>
        <v>50</v>
      </c>
      <c r="L23" s="94"/>
      <c r="M23" s="94"/>
      <c r="N23" s="94"/>
      <c r="O23" s="12"/>
      <c r="P23" s="68"/>
    </row>
    <row r="24" spans="1:16" s="8" customFormat="1" ht="28.5" customHeight="1" x14ac:dyDescent="0.2">
      <c r="A24" s="7"/>
      <c r="B24" s="55" t="s">
        <v>28</v>
      </c>
      <c r="C24" s="10" t="s">
        <v>39</v>
      </c>
      <c r="D24" s="11">
        <v>1.95</v>
      </c>
      <c r="E24" s="37">
        <v>2.69</v>
      </c>
      <c r="F24" s="37">
        <f t="shared" si="0"/>
        <v>5.2454999999999998</v>
      </c>
      <c r="G24" s="9"/>
      <c r="H24" s="12">
        <v>50</v>
      </c>
      <c r="I24" s="68" t="s">
        <v>13</v>
      </c>
      <c r="J24" s="46">
        <v>0</v>
      </c>
      <c r="K24" s="12">
        <v>50</v>
      </c>
      <c r="L24" s="94"/>
      <c r="M24" s="94"/>
      <c r="N24" s="94"/>
      <c r="O24" s="12"/>
      <c r="P24" s="68"/>
    </row>
    <row r="25" spans="1:16" s="8" customFormat="1" ht="28.5" customHeight="1" x14ac:dyDescent="0.2">
      <c r="A25" s="7"/>
      <c r="B25" s="55" t="s">
        <v>29</v>
      </c>
      <c r="C25" s="10" t="s">
        <v>40</v>
      </c>
      <c r="D25" s="11">
        <v>8.4499999999999993</v>
      </c>
      <c r="E25" s="102" t="s">
        <v>55</v>
      </c>
      <c r="F25" s="102" t="s">
        <v>55</v>
      </c>
      <c r="G25" s="103" t="s">
        <v>55</v>
      </c>
      <c r="H25" s="104" t="s">
        <v>55</v>
      </c>
      <c r="I25" s="105" t="s">
        <v>55</v>
      </c>
      <c r="J25" s="106" t="s">
        <v>55</v>
      </c>
      <c r="K25" s="104" t="s">
        <v>55</v>
      </c>
      <c r="L25" s="94"/>
      <c r="M25" s="94"/>
      <c r="N25" s="94"/>
      <c r="O25" s="12"/>
      <c r="P25" s="68"/>
    </row>
    <row r="26" spans="1:16" s="8" customFormat="1" ht="43.5" customHeight="1" x14ac:dyDescent="0.2">
      <c r="A26" s="7"/>
      <c r="B26" s="77"/>
      <c r="C26" s="76" t="s">
        <v>57</v>
      </c>
      <c r="D26" s="78"/>
      <c r="E26" s="79"/>
      <c r="F26" s="79"/>
      <c r="G26" s="80"/>
      <c r="H26" s="81"/>
      <c r="I26" s="82"/>
      <c r="J26" s="83">
        <f>SUM(J12:J25)</f>
        <v>920</v>
      </c>
      <c r="K26" s="81">
        <f>SUM(K12:K25)</f>
        <v>920</v>
      </c>
      <c r="L26" s="96">
        <f>(J26/3600)/4.4</f>
        <v>5.8080808080808073E-2</v>
      </c>
      <c r="M26" s="96">
        <f>L26/0.2</f>
        <v>0.29040404040404033</v>
      </c>
      <c r="N26" s="96" t="s">
        <v>66</v>
      </c>
      <c r="O26" s="98" t="s">
        <v>71</v>
      </c>
      <c r="P26" s="84"/>
    </row>
    <row r="27" spans="1:16" s="8" customFormat="1" ht="17.25" customHeight="1" x14ac:dyDescent="0.2">
      <c r="A27" s="7"/>
      <c r="B27" s="55"/>
      <c r="C27" s="10"/>
      <c r="D27" s="11"/>
      <c r="E27" s="37"/>
      <c r="F27" s="37"/>
      <c r="G27" s="9"/>
      <c r="H27" s="12"/>
      <c r="I27" s="74"/>
      <c r="J27" s="46"/>
      <c r="K27" s="12"/>
      <c r="L27" s="94"/>
      <c r="M27" s="12"/>
      <c r="N27" s="12"/>
      <c r="O27" s="99"/>
      <c r="P27" s="68"/>
    </row>
    <row r="28" spans="1:16" s="8" customFormat="1" ht="27.75" customHeight="1" x14ac:dyDescent="0.2">
      <c r="A28" s="7"/>
      <c r="B28" s="55"/>
      <c r="C28" s="10"/>
      <c r="D28" s="11"/>
      <c r="E28" s="37"/>
      <c r="F28" s="37"/>
      <c r="G28" s="9"/>
      <c r="H28" s="12"/>
      <c r="I28" s="74"/>
      <c r="J28" s="46"/>
      <c r="K28" s="12"/>
      <c r="L28" s="94"/>
      <c r="M28" s="12"/>
      <c r="N28" s="12"/>
      <c r="O28" s="12"/>
      <c r="P28" s="68"/>
    </row>
    <row r="29" spans="1:16" s="8" customFormat="1" ht="27.75" customHeight="1" x14ac:dyDescent="0.25">
      <c r="A29" s="7"/>
      <c r="B29" s="55"/>
      <c r="C29" s="64" t="s">
        <v>42</v>
      </c>
      <c r="D29" s="11"/>
      <c r="E29" s="37"/>
      <c r="F29" s="37"/>
      <c r="G29" s="9"/>
      <c r="H29" s="12"/>
      <c r="I29" s="74"/>
      <c r="J29" s="46"/>
      <c r="K29" s="12"/>
      <c r="L29" s="94"/>
      <c r="M29" s="12"/>
      <c r="N29" s="12"/>
      <c r="O29" s="12"/>
      <c r="P29" s="68"/>
    </row>
    <row r="30" spans="1:16" s="8" customFormat="1" ht="27.75" customHeight="1" x14ac:dyDescent="0.2">
      <c r="A30" s="7"/>
      <c r="B30" s="55" t="s">
        <v>43</v>
      </c>
      <c r="C30" s="10" t="s">
        <v>49</v>
      </c>
      <c r="D30" s="11">
        <v>10</v>
      </c>
      <c r="E30" s="102" t="s">
        <v>55</v>
      </c>
      <c r="F30" s="102" t="s">
        <v>55</v>
      </c>
      <c r="G30" s="103" t="s">
        <v>55</v>
      </c>
      <c r="H30" s="104" t="s">
        <v>55</v>
      </c>
      <c r="I30" s="105" t="s">
        <v>55</v>
      </c>
      <c r="J30" s="46"/>
      <c r="K30" s="12"/>
      <c r="L30" s="94"/>
      <c r="M30" s="12"/>
      <c r="N30" s="12"/>
      <c r="O30" s="12"/>
      <c r="P30" s="68"/>
    </row>
    <row r="31" spans="1:16" s="8" customFormat="1" ht="27.75" customHeight="1" x14ac:dyDescent="0.2">
      <c r="A31" s="7"/>
      <c r="B31" s="55" t="s">
        <v>44</v>
      </c>
      <c r="C31" s="10" t="s">
        <v>50</v>
      </c>
      <c r="D31" s="11">
        <v>17.45</v>
      </c>
      <c r="E31" s="37">
        <v>2.69</v>
      </c>
      <c r="F31" s="37">
        <f t="shared" ref="F31:F34" si="1">D31*E31</f>
        <v>46.9405</v>
      </c>
      <c r="G31" s="9">
        <v>3</v>
      </c>
      <c r="H31" s="12">
        <v>30</v>
      </c>
      <c r="I31" s="74" t="s">
        <v>56</v>
      </c>
      <c r="J31" s="46">
        <f>G31*H31</f>
        <v>90</v>
      </c>
      <c r="K31" s="12">
        <v>60</v>
      </c>
      <c r="L31" s="94"/>
      <c r="M31" s="12"/>
      <c r="N31" s="12"/>
      <c r="O31" s="12"/>
      <c r="P31" s="68"/>
    </row>
    <row r="32" spans="1:16" s="8" customFormat="1" ht="27.75" customHeight="1" x14ac:dyDescent="0.2">
      <c r="A32" s="7"/>
      <c r="B32" s="55" t="s">
        <v>45</v>
      </c>
      <c r="C32" s="10" t="s">
        <v>51</v>
      </c>
      <c r="D32" s="11">
        <v>6.92</v>
      </c>
      <c r="E32" s="37">
        <v>2.69</v>
      </c>
      <c r="F32" s="37">
        <f t="shared" si="1"/>
        <v>18.614799999999999</v>
      </c>
      <c r="G32" s="9">
        <v>2</v>
      </c>
      <c r="H32" s="12">
        <v>30</v>
      </c>
      <c r="I32" s="74" t="s">
        <v>56</v>
      </c>
      <c r="J32" s="46">
        <f>G32*H32</f>
        <v>60</v>
      </c>
      <c r="K32" s="12">
        <v>90</v>
      </c>
      <c r="L32" s="94"/>
      <c r="M32" s="12"/>
      <c r="N32" s="12"/>
      <c r="O32" s="12"/>
      <c r="P32" s="68"/>
    </row>
    <row r="33" spans="1:16" s="8" customFormat="1" ht="27.75" customHeight="1" x14ac:dyDescent="0.2">
      <c r="A33" s="7"/>
      <c r="B33" s="55" t="s">
        <v>46</v>
      </c>
      <c r="C33" s="10" t="s">
        <v>52</v>
      </c>
      <c r="D33" s="11">
        <v>16.350000000000001</v>
      </c>
      <c r="E33" s="37">
        <v>2.69</v>
      </c>
      <c r="F33" s="37">
        <f t="shared" si="1"/>
        <v>43.981500000000004</v>
      </c>
      <c r="G33" s="9">
        <v>4</v>
      </c>
      <c r="H33" s="12">
        <v>30</v>
      </c>
      <c r="I33" s="74" t="s">
        <v>56</v>
      </c>
      <c r="J33" s="46">
        <f>G33*H33</f>
        <v>120</v>
      </c>
      <c r="K33" s="12">
        <f>G33*H33</f>
        <v>120</v>
      </c>
      <c r="L33" s="94"/>
      <c r="M33" s="12"/>
      <c r="N33" s="12"/>
      <c r="O33" s="12"/>
      <c r="P33" s="68"/>
    </row>
    <row r="34" spans="1:16" s="8" customFormat="1" ht="27.75" customHeight="1" x14ac:dyDescent="0.2">
      <c r="A34" s="7"/>
      <c r="B34" s="55" t="s">
        <v>47</v>
      </c>
      <c r="C34" s="10" t="s">
        <v>53</v>
      </c>
      <c r="D34" s="11">
        <v>49</v>
      </c>
      <c r="E34" s="37">
        <v>2.69</v>
      </c>
      <c r="F34" s="37">
        <f t="shared" si="1"/>
        <v>131.81</v>
      </c>
      <c r="G34" s="9">
        <v>20</v>
      </c>
      <c r="H34" s="12">
        <v>30</v>
      </c>
      <c r="I34" s="74" t="s">
        <v>56</v>
      </c>
      <c r="J34" s="46">
        <f>G34*H34</f>
        <v>600</v>
      </c>
      <c r="K34" s="12">
        <f>G34*H34</f>
        <v>600</v>
      </c>
      <c r="L34" s="94"/>
      <c r="M34" s="12"/>
      <c r="N34" s="12"/>
      <c r="O34" s="12"/>
      <c r="P34" s="68"/>
    </row>
    <row r="35" spans="1:16" s="8" customFormat="1" ht="27.75" customHeight="1" x14ac:dyDescent="0.2">
      <c r="A35" s="7"/>
      <c r="B35" s="55" t="s">
        <v>48</v>
      </c>
      <c r="C35" s="10" t="s">
        <v>54</v>
      </c>
      <c r="D35" s="11">
        <v>72</v>
      </c>
      <c r="E35" s="102" t="s">
        <v>55</v>
      </c>
      <c r="F35" s="102" t="s">
        <v>55</v>
      </c>
      <c r="G35" s="103" t="s">
        <v>55</v>
      </c>
      <c r="H35" s="104" t="s">
        <v>55</v>
      </c>
      <c r="I35" s="107" t="s">
        <v>55</v>
      </c>
      <c r="J35" s="106" t="s">
        <v>55</v>
      </c>
      <c r="K35" s="104" t="s">
        <v>55</v>
      </c>
      <c r="L35" s="94"/>
      <c r="M35" s="12"/>
      <c r="N35" s="12"/>
      <c r="O35" s="9"/>
      <c r="P35" s="68"/>
    </row>
    <row r="36" spans="1:16" s="8" customFormat="1" ht="40.5" customHeight="1" thickBot="1" x14ac:dyDescent="0.25">
      <c r="A36" s="7"/>
      <c r="B36" s="62"/>
      <c r="C36" s="85" t="s">
        <v>58</v>
      </c>
      <c r="D36" s="28"/>
      <c r="E36" s="38"/>
      <c r="F36" s="38"/>
      <c r="G36" s="48"/>
      <c r="H36" s="29"/>
      <c r="I36" s="35"/>
      <c r="J36" s="47">
        <f>SUM(J31:J35)</f>
        <v>870</v>
      </c>
      <c r="K36" s="29">
        <f>SUM(K31:K35)</f>
        <v>870</v>
      </c>
      <c r="L36" s="97">
        <f>(J36/3600)/4.3</f>
        <v>5.6201550387596902E-2</v>
      </c>
      <c r="M36" s="97">
        <f>L36/0.2</f>
        <v>0.2810077519379845</v>
      </c>
      <c r="N36" s="38" t="s">
        <v>66</v>
      </c>
      <c r="O36" s="116" t="s">
        <v>71</v>
      </c>
      <c r="P36" s="86"/>
    </row>
    <row r="37" spans="1:16" ht="64.5" customHeight="1" x14ac:dyDescent="0.2">
      <c r="O37" s="27"/>
    </row>
  </sheetData>
  <mergeCells count="3">
    <mergeCell ref="B8:P8"/>
    <mergeCell ref="B9:F9"/>
    <mergeCell ref="J9:O9"/>
  </mergeCells>
  <phoneticPr fontId="3" type="noConversion"/>
  <printOptions horizontalCentered="1"/>
  <pageMargins left="0.11811023622047245" right="7.874015748031496E-2" top="0.86614173228346458" bottom="0.6692913385826772" header="0.23622047244094491" footer="0"/>
  <pageSetup paperSize="9" scale="64" fitToHeight="10" orientation="landscape" r:id="rId1"/>
  <headerFooter alignWithMargins="0">
    <oddFooter>&amp;R&amp;P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TM</vt:lpstr>
      <vt:lpstr>List2</vt:lpstr>
      <vt:lpstr>TM!Názvy_tisku</vt:lpstr>
      <vt:lpstr>TM!Oblast_tisku</vt:lpstr>
    </vt:vector>
  </TitlesOfParts>
  <Company>Schmalhofer &amp; spol.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 Sanislav</dc:creator>
  <cp:lastModifiedBy>Admin</cp:lastModifiedBy>
  <cp:lastPrinted>2020-06-25T14:06:24Z</cp:lastPrinted>
  <dcterms:created xsi:type="dcterms:W3CDTF">1997-01-08T23:23:59Z</dcterms:created>
  <dcterms:modified xsi:type="dcterms:W3CDTF">2020-06-25T14:07:47Z</dcterms:modified>
</cp:coreProperties>
</file>